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Лист1!$A$1:$R$56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6" i="1" l="1"/>
  <c r="D35" i="1"/>
  <c r="D38" i="1" l="1"/>
  <c r="D37" i="1"/>
  <c r="F30" i="1"/>
  <c r="F29" i="1"/>
  <c r="F28" i="1"/>
  <c r="F27" i="1"/>
  <c r="F26" i="1"/>
  <c r="F25" i="1"/>
  <c r="F24" i="1"/>
  <c r="F23" i="1"/>
  <c r="R30" i="1"/>
  <c r="O30" i="1"/>
  <c r="L30" i="1"/>
  <c r="I30" i="1"/>
  <c r="R29" i="1"/>
  <c r="O29" i="1"/>
  <c r="L29" i="1"/>
  <c r="I29" i="1"/>
  <c r="R28" i="1"/>
  <c r="O28" i="1"/>
  <c r="L28" i="1"/>
  <c r="I28" i="1"/>
  <c r="R27" i="1"/>
  <c r="O27" i="1"/>
  <c r="L27" i="1"/>
  <c r="I27" i="1"/>
  <c r="R26" i="1"/>
  <c r="O26" i="1"/>
  <c r="L26" i="1"/>
  <c r="I26" i="1"/>
  <c r="R25" i="1"/>
  <c r="O25" i="1"/>
  <c r="L25" i="1"/>
  <c r="I25" i="1"/>
  <c r="R24" i="1"/>
  <c r="O24" i="1"/>
  <c r="L24" i="1"/>
  <c r="I24" i="1"/>
  <c r="R23" i="1"/>
  <c r="O23" i="1"/>
  <c r="L23" i="1"/>
  <c r="I23" i="1"/>
  <c r="R20" i="1"/>
  <c r="R19" i="1"/>
  <c r="R18" i="1"/>
  <c r="R17" i="1"/>
  <c r="R16" i="1"/>
  <c r="R15" i="1"/>
  <c r="R14" i="1"/>
  <c r="R13" i="1"/>
  <c r="O20" i="1"/>
  <c r="O19" i="1"/>
  <c r="O18" i="1"/>
  <c r="O17" i="1"/>
  <c r="O16" i="1"/>
  <c r="O15" i="1"/>
  <c r="O14" i="1"/>
  <c r="O13" i="1"/>
  <c r="L14" i="1" l="1"/>
  <c r="L15" i="1"/>
  <c r="L16" i="1"/>
  <c r="L17" i="1"/>
  <c r="L18" i="1"/>
  <c r="L19" i="1"/>
  <c r="L20" i="1"/>
  <c r="I14" i="1"/>
  <c r="I15" i="1"/>
  <c r="I16" i="1"/>
  <c r="I17" i="1"/>
  <c r="I18" i="1"/>
  <c r="I19" i="1"/>
  <c r="I20" i="1"/>
  <c r="F14" i="1"/>
  <c r="F15" i="1"/>
  <c r="F16" i="1"/>
  <c r="F17" i="1"/>
  <c r="F18" i="1"/>
  <c r="F19" i="1"/>
  <c r="F20" i="1"/>
  <c r="L13" i="1" l="1"/>
  <c r="I13" i="1"/>
  <c r="F13" i="1"/>
</calcChain>
</file>

<file path=xl/sharedStrings.xml><?xml version="1.0" encoding="utf-8"?>
<sst xmlns="http://schemas.openxmlformats.org/spreadsheetml/2006/main" count="136" uniqueCount="75">
  <si>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</si>
  <si>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</si>
  <si>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</si>
  <si>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</si>
  <si>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</si>
  <si>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</si>
  <si>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</si>
  <si>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</si>
  <si>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</si>
  <si>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</si>
  <si>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</si>
  <si>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</si>
  <si>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</si>
  <si>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</si>
  <si>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</si>
  <si>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</si>
  <si>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</si>
  <si>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</si>
  <si>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</si>
  <si>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Юрист</t>
  </si>
  <si>
    <t xml:space="preserve">об итогах закупа способом запроса ценовых предложений на 2021г. 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</si>
  <si>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</si>
  <si>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</si>
  <si>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</si>
  <si>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 xml:space="preserve">Наименование медицинского изделия </t>
  </si>
  <si>
    <t>Ешибекова Ж.Р.</t>
  </si>
  <si>
    <t>Ильясов К.У.</t>
  </si>
  <si>
    <t xml:space="preserve">Главная медицинская сестра </t>
  </si>
  <si>
    <t>Абдуллаева Г.Б.</t>
  </si>
  <si>
    <t>Заместитель главного врача по лечебной работе</t>
  </si>
  <si>
    <t>TOO "FARM ALLIANCE"</t>
  </si>
  <si>
    <t>ТОО "Atlant MT"</t>
  </si>
  <si>
    <t>ИП "GROMAX"</t>
  </si>
  <si>
    <t>ТОО "КМК-AMANAT"</t>
  </si>
  <si>
    <t>ТОО "SM Global.kz"</t>
  </si>
  <si>
    <t>ТОО "Unicom.DR"</t>
  </si>
  <si>
    <t>ТОО "Литас"</t>
  </si>
  <si>
    <t>Кол-во</t>
  </si>
  <si>
    <t>18.08.2021г.                         15 час 53 мин</t>
  </si>
  <si>
    <t>19.08.2021г.                                12 час 23 мин</t>
  </si>
  <si>
    <t>20.08.2021г.                            15 час 47 мин</t>
  </si>
  <si>
    <t>20.08.2021г.                                       15 час 56 мин</t>
  </si>
  <si>
    <t>23.08.2021г.                                  09 час 21 мин</t>
  </si>
  <si>
    <t>ТОО "НОВОМЕД КZ"</t>
  </si>
  <si>
    <t>20.08.2021г.                              16 час 37 мин</t>
  </si>
  <si>
    <t>18.08.2021г.                                  12 час 41 мин</t>
  </si>
  <si>
    <t>Анестезиологическая лицевая маска (размер 3)</t>
  </si>
  <si>
    <t>Анестезиологическая лицевая маска (размер 4)</t>
  </si>
  <si>
    <t>штука</t>
  </si>
  <si>
    <t>Маска для неинвазивной вентиляции легких</t>
  </si>
  <si>
    <t>Дыхательный контур для ИВЛ (для взрослых)</t>
  </si>
  <si>
    <t>комплект</t>
  </si>
  <si>
    <t>Дыхательный контур для ИВЛ (для детей)</t>
  </si>
  <si>
    <t xml:space="preserve">Система для вливания в малые вены с иглой-бабочкой
Длина трубки: 300 мм;
Расмер игл – бабочек: 22G (0,7 х 19мм)
</t>
  </si>
  <si>
    <t xml:space="preserve">Система для вливания в малые вены с иглой-бабочкой
Длина трубки: 300 мм;
Расмер игл – бабочек: 23G (0,6 х 19мм)
</t>
  </si>
  <si>
    <t xml:space="preserve">Удлинитель дыхательного контура, длина 20 см. </t>
  </si>
  <si>
    <t>6. Потенциальные поставщики, присутствовавшие при процедуре вскрытия конвертов с ценовыми предложениями: представитель ТОО "Литас" - Тасмагамбетова Т.Я.</t>
  </si>
  <si>
    <t xml:space="preserve">9.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</si>
  <si>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8. Закуп способом запроса ценовых предложений по лоту № 6 признать несостоявшимся, в связи с отсутствием ценовых предложений.</t>
  </si>
  <si>
    <t xml:space="preserve">календарных дней со дня признания победителем документы подтверждающие соответствие квалификационным требованиям, согласно п. 102 главы 9 ППРК № 375 от 04.06.2021г. </t>
  </si>
  <si>
    <t>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</si>
  <si>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31 августа 2021 года</t>
  </si>
  <si>
    <r>
      <t xml:space="preserve">Протокол </t>
    </r>
    <r>
      <rPr>
        <b/>
        <sz val="12"/>
        <rFont val="Times New Roman"/>
        <family val="1"/>
        <charset val="204"/>
      </rPr>
      <t>№ 13</t>
    </r>
  </si>
  <si>
    <r>
      <t xml:space="preserve">1. Организатор закупа – </t>
    </r>
    <r>
      <rPr>
        <b/>
        <sz val="11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УЗ г.Алматы</t>
    </r>
    <r>
      <rPr>
        <sz val="11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</si>
  <si>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>17.08.2021г.                                      15 час 37 мин</t>
  </si>
  <si>
    <t xml:space="preserve">  ТОО "SM Global.kz"</t>
  </si>
  <si>
    <t xml:space="preserve">Наименование потенциального поставщика/Победителя
</t>
  </si>
  <si>
    <t>г. Алматы, Ауэзовский район, ул. Рыскулбекова д. 39 А, офис 103</t>
  </si>
  <si>
    <t>г. Алматы, Бостандыкский район, мкр. Коктем-2, дом № 2, к. 38</t>
  </si>
  <si>
    <t>г. Алматы, ул. Раимбека 200/6, офис 106</t>
  </si>
  <si>
    <t>г. Нур-Султан, район "Есиль", ул. Бокейхан, 27/1, нп-1</t>
  </si>
  <si>
    <t xml:space="preserve">1, 2, </t>
  </si>
  <si>
    <t>3, 4, 5</t>
  </si>
  <si>
    <t xml:space="preserve">7. Победители по лотам № 1, 2 - ТОО "SM Global.kz"; по лоту № 3, 4, 5 - ТОО "КМК-AMANAT"; по лоту № 7 - TOO "FARM ALLIANCE"; по лоту № 8 - ТОО "НОВОМЕД КZ" представляют организатору закупа в течении десяти </t>
  </si>
  <si>
    <t xml:space="preserve">4. Ценовые предложения ИП "Unicom.DR" по лоту № 3 и ТОО "SM Global.kz" по лотам № 4, 5 отклонены, в связи с тем что предлагаемые потенциальными поставщиками медицинские изделия не соответствуют технической характеристике (комплектации) закупаемых товаров указанных в объявлении. В соответствии с пп. 2 п. 18 Главы 4. Правил утвержденных Постановлением Правительства РК № 375 от 04 июня 2021 года, к закупаемым лекарственным средствам и 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предьявляются следующие требования: соответствие характеристики или технической спецификации, условиям объявления или приглашения на закуп.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</si>
</sst>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т_г_-;\-* #,##0.00\ _т_г_-;_-* &quot;-&quot;??\ _т_г_-;_-@_-"/>
  </numFmts>
  <fonts count="1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mbria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3" fontId="3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3" fillId="0" borderId="8" xfId="2" applyNumberFormat="1" applyFont="1" applyFill="1" applyBorder="1" applyAlignment="1">
      <alignment horizontal="right" vertical="center"/>
    </xf>
    <xf numFmtId="3" fontId="3" fillId="0" borderId="8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3" fontId="3" fillId="0" borderId="4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Fill="1"/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/>
    <xf numFmtId="0" fontId="10" fillId="0" borderId="0" xfId="0" applyFont="1" applyFill="1"/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56"/>
  <sheetViews>
    <sheetView tabSelected="1" zoomScale="90" zoomScaleNormal="90" zoomScaleSheetLayoutView="40" workbookViewId="0">
      <selection activeCell="J20" sqref="J20"/>
    </sheetView>
  </sheetViews>
  <sheetFormatPr defaultRowHeight="15" x14ac:dyDescent="0.25"/>
  <cols>
    <col min="1" max="1" width="15" style="30" customWidth="1"/>
    <col min="2" max="2" width="22.5703125" style="30" customWidth="1"/>
    <col min="3" max="3" width="16" style="30" customWidth="1"/>
    <col min="4" max="4" width="8.42578125" style="30" customWidth="1"/>
    <col min="5" max="5" width="8.5703125" style="30" customWidth="1"/>
    <col min="6" max="6" width="11.28515625" style="30" customWidth="1"/>
    <col min="7" max="7" width="10.7109375" style="30" customWidth="1"/>
    <col min="8" max="8" width="12.28515625" style="30" customWidth="1"/>
    <col min="9" max="9" width="11.85546875" style="30" customWidth="1"/>
    <col min="10" max="10" width="8.85546875" style="30" customWidth="1"/>
    <col min="11" max="11" width="10.140625" style="30" customWidth="1"/>
    <col min="12" max="12" width="12" style="30" customWidth="1"/>
    <col min="13" max="13" width="8.5703125" style="30" customWidth="1"/>
    <col min="14" max="14" width="9.42578125" style="30" customWidth="1"/>
    <col min="15" max="15" width="12" style="30" customWidth="1"/>
    <col min="16" max="16" width="8.28515625" style="30" customWidth="1"/>
    <col min="17" max="17" width="10" style="30" customWidth="1"/>
    <col min="18" max="18" width="11.7109375" style="30" customWidth="1"/>
    <col min="19" max="19" width="8" style="30" customWidth="1"/>
    <col min="20" max="20" width="9.140625" style="30" customWidth="1"/>
    <col min="21" max="21" width="11.7109375" style="30" customWidth="1"/>
    <col min="22" max="22" width="8.42578125" style="30" customWidth="1"/>
    <col min="23" max="23" width="8.85546875" style="30" customWidth="1"/>
    <col min="24" max="24" width="9.140625" style="30" customWidth="1"/>
    <col min="25" max="25" width="9.28515625" style="30" customWidth="1"/>
    <col min="26" max="26" width="12.7109375" style="30" customWidth="1"/>
    <col min="27" max="1033" width="9.140625" style="30" customWidth="1"/>
    <col min="1034" max="16384" width="9.140625" style="31"/>
  </cols>
  <sheetData>
    <row r="1" spans="1:1033" ht="19.5" customHeight="1" x14ac:dyDescent="0.25">
      <c r="A1" s="73" t="s">
        <v>62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29"/>
      <c r="T1" s="29"/>
      <c r="U1" s="29"/>
      <c r="V1" s="29"/>
      <c r="W1" s="29"/>
      <c r="X1" s="29"/>
      <c r="Y1" s="29"/>
      <c r="Z1" s="29"/>
    </row>
    <row r="2" spans="1:1033" ht="18.75" customHeight="1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033" ht="7.5" customHeight="1" x14ac:dyDescent="0.25">
      <c r="A3" s="32"/>
      <c r="B3" s="33"/>
      <c r="C3" s="34"/>
    </row>
    <row r="4" spans="1:1033" ht="15.75" x14ac:dyDescent="0.25">
      <c r="A4" s="35" t="s">
        <v>22</v>
      </c>
      <c r="I4" s="36" t="s">
        <v>0</v>
      </c>
      <c r="J4" s="36"/>
      <c r="K4" s="36"/>
      <c r="L4" s="36"/>
      <c r="M4" s="36"/>
      <c r="N4" s="31"/>
      <c r="O4" s="31"/>
      <c r="P4" s="37" t="s">
        <v>61</v>
      </c>
      <c r="Q4" s="38"/>
      <c r="T4" s="31"/>
      <c r="U4" s="39"/>
      <c r="V4" s="39"/>
      <c r="W4" s="39"/>
      <c r="X4" s="39"/>
      <c r="Y4" s="39"/>
      <c r="Z4" s="39"/>
    </row>
    <row r="5" spans="1:1033" ht="8.25" customHeight="1" x14ac:dyDescent="0.25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</row>
    <row r="6" spans="1:1033" ht="60" customHeight="1" x14ac:dyDescent="0.25">
      <c r="A6" s="77" t="s">
        <v>63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9"/>
      <c r="T6" s="9"/>
      <c r="U6" s="9"/>
      <c r="V6" s="43"/>
      <c r="W6" s="43"/>
      <c r="X6" s="44"/>
      <c r="Y6" s="44"/>
      <c r="Z6" s="44"/>
    </row>
    <row r="7" spans="1:1033" ht="15.75" customHeight="1" x14ac:dyDescent="0.25">
      <c r="A7" s="11" t="s">
        <v>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3"/>
      <c r="T7" s="43"/>
      <c r="U7" s="43"/>
      <c r="V7" s="43"/>
      <c r="W7" s="43"/>
      <c r="X7" s="44"/>
      <c r="Y7" s="44"/>
      <c r="Z7" s="44"/>
    </row>
    <row r="8" spans="1:1033" ht="42" customHeight="1" x14ac:dyDescent="0.25">
      <c r="A8" s="12" t="s">
        <v>8</v>
      </c>
      <c r="B8" s="12" t="s">
        <v>30</v>
      </c>
      <c r="C8" s="67" t="s">
        <v>31</v>
      </c>
      <c r="D8" s="67"/>
      <c r="E8" s="67" t="s">
        <v>43</v>
      </c>
      <c r="F8" s="67"/>
      <c r="G8" s="67" t="s">
        <v>32</v>
      </c>
      <c r="H8" s="67"/>
      <c r="I8" s="67" t="s">
        <v>33</v>
      </c>
      <c r="J8" s="67"/>
      <c r="K8" s="64" t="s">
        <v>34</v>
      </c>
      <c r="L8" s="65"/>
      <c r="M8" s="64" t="s">
        <v>35</v>
      </c>
      <c r="N8" s="65"/>
      <c r="O8" s="67" t="s">
        <v>36</v>
      </c>
      <c r="P8" s="67"/>
      <c r="Q8" s="46"/>
      <c r="R8" s="46"/>
      <c r="AMM8" s="31"/>
      <c r="AMN8" s="31"/>
      <c r="AMO8" s="31"/>
      <c r="AMP8" s="31"/>
      <c r="AMQ8" s="31"/>
      <c r="AMR8" s="31"/>
      <c r="AMS8" s="31"/>
    </row>
    <row r="9" spans="1:1033" ht="42.75" customHeight="1" x14ac:dyDescent="0.25">
      <c r="A9" s="13" t="s">
        <v>9</v>
      </c>
      <c r="B9" s="17" t="s">
        <v>64</v>
      </c>
      <c r="C9" s="68" t="s">
        <v>45</v>
      </c>
      <c r="D9" s="68"/>
      <c r="E9" s="68" t="s">
        <v>38</v>
      </c>
      <c r="F9" s="68"/>
      <c r="G9" s="68" t="s">
        <v>39</v>
      </c>
      <c r="H9" s="68"/>
      <c r="I9" s="69" t="s">
        <v>40</v>
      </c>
      <c r="J9" s="70"/>
      <c r="K9" s="72" t="s">
        <v>41</v>
      </c>
      <c r="L9" s="63"/>
      <c r="M9" s="72" t="s">
        <v>44</v>
      </c>
      <c r="N9" s="63"/>
      <c r="O9" s="68" t="s">
        <v>42</v>
      </c>
      <c r="P9" s="68"/>
      <c r="Q9" s="46"/>
      <c r="R9" s="46"/>
      <c r="AMM9" s="31"/>
      <c r="AMN9" s="31"/>
      <c r="AMO9" s="31"/>
      <c r="AMP9" s="31"/>
      <c r="AMQ9" s="31"/>
      <c r="AMR9" s="31"/>
      <c r="AMS9" s="31"/>
    </row>
    <row r="10" spans="1:1033" s="49" customFormat="1" ht="19.5" customHeight="1" x14ac:dyDescent="0.25">
      <c r="A10" s="75" t="s">
        <v>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  <c r="O10" s="76"/>
      <c r="P10" s="76"/>
      <c r="Q10" s="76"/>
      <c r="R10" s="76"/>
      <c r="S10" s="47"/>
      <c r="T10" s="47"/>
      <c r="U10" s="47"/>
      <c r="V10" s="47"/>
      <c r="W10" s="47"/>
      <c r="X10" s="47"/>
      <c r="Y10" s="47"/>
      <c r="Z10" s="47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</row>
    <row r="11" spans="1:1033" ht="20.25" customHeight="1" x14ac:dyDescent="0.25">
      <c r="A11" s="82" t="s">
        <v>2</v>
      </c>
      <c r="B11" s="67" t="s">
        <v>24</v>
      </c>
      <c r="C11" s="80" t="s">
        <v>4</v>
      </c>
      <c r="D11" s="78" t="s">
        <v>37</v>
      </c>
      <c r="E11" s="78" t="s">
        <v>5</v>
      </c>
      <c r="F11" s="78" t="s">
        <v>23</v>
      </c>
      <c r="G11" s="64" t="s">
        <v>30</v>
      </c>
      <c r="H11" s="66"/>
      <c r="I11" s="65"/>
      <c r="J11" s="64" t="s">
        <v>31</v>
      </c>
      <c r="K11" s="66"/>
      <c r="L11" s="65"/>
      <c r="M11" s="64" t="s">
        <v>43</v>
      </c>
      <c r="N11" s="66"/>
      <c r="O11" s="65"/>
      <c r="P11" s="64" t="s">
        <v>32</v>
      </c>
      <c r="Q11" s="66"/>
      <c r="R11" s="65"/>
      <c r="AMK11" s="31"/>
      <c r="AML11" s="31"/>
      <c r="AMM11" s="31"/>
      <c r="AMN11" s="31"/>
      <c r="AMO11" s="31"/>
      <c r="AMP11" s="31"/>
      <c r="AMQ11" s="31"/>
      <c r="AMR11" s="31"/>
      <c r="AMS11" s="31"/>
    </row>
    <row r="12" spans="1:1033" ht="50.25" customHeight="1" x14ac:dyDescent="0.25">
      <c r="A12" s="82"/>
      <c r="B12" s="78"/>
      <c r="C12" s="81"/>
      <c r="D12" s="79"/>
      <c r="E12" s="79"/>
      <c r="F12" s="79"/>
      <c r="G12" s="12" t="s">
        <v>13</v>
      </c>
      <c r="H12" s="12" t="s">
        <v>14</v>
      </c>
      <c r="I12" s="12" t="s">
        <v>15</v>
      </c>
      <c r="J12" s="12" t="s">
        <v>13</v>
      </c>
      <c r="K12" s="12" t="s">
        <v>14</v>
      </c>
      <c r="L12" s="12" t="s">
        <v>15</v>
      </c>
      <c r="M12" s="12" t="s">
        <v>13</v>
      </c>
      <c r="N12" s="12" t="s">
        <v>14</v>
      </c>
      <c r="O12" s="12" t="s">
        <v>15</v>
      </c>
      <c r="P12" s="12" t="s">
        <v>13</v>
      </c>
      <c r="Q12" s="12" t="s">
        <v>14</v>
      </c>
      <c r="R12" s="12" t="s">
        <v>15</v>
      </c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</row>
    <row r="13" spans="1:1033" ht="28.5" customHeight="1" x14ac:dyDescent="0.25">
      <c r="A13" s="27">
        <v>1</v>
      </c>
      <c r="B13" s="24" t="s">
        <v>46</v>
      </c>
      <c r="C13" s="14" t="s">
        <v>48</v>
      </c>
      <c r="D13" s="15">
        <v>100</v>
      </c>
      <c r="E13" s="16">
        <v>900</v>
      </c>
      <c r="F13" s="16">
        <f>D13*E13</f>
        <v>90000</v>
      </c>
      <c r="G13" s="10"/>
      <c r="H13" s="16"/>
      <c r="I13" s="23">
        <f>G13*H13</f>
        <v>0</v>
      </c>
      <c r="J13" s="10"/>
      <c r="K13" s="10"/>
      <c r="L13" s="23">
        <f>J13*K13</f>
        <v>0</v>
      </c>
      <c r="M13" s="10"/>
      <c r="N13" s="10"/>
      <c r="O13" s="23">
        <f>M13*N13</f>
        <v>0</v>
      </c>
      <c r="P13" s="10">
        <v>100</v>
      </c>
      <c r="Q13" s="10">
        <v>825</v>
      </c>
      <c r="R13" s="23">
        <f>P13*Q13</f>
        <v>82500</v>
      </c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</row>
    <row r="14" spans="1:1033" ht="27" customHeight="1" x14ac:dyDescent="0.25">
      <c r="A14" s="27">
        <v>2</v>
      </c>
      <c r="B14" s="24" t="s">
        <v>47</v>
      </c>
      <c r="C14" s="14" t="s">
        <v>48</v>
      </c>
      <c r="D14" s="15">
        <v>100</v>
      </c>
      <c r="E14" s="16">
        <v>900</v>
      </c>
      <c r="F14" s="16">
        <f t="shared" ref="F14:F20" si="0">D14*E14</f>
        <v>90000</v>
      </c>
      <c r="G14" s="10"/>
      <c r="H14" s="16"/>
      <c r="I14" s="23">
        <f t="shared" ref="I14:I20" si="1">G14*H14</f>
        <v>0</v>
      </c>
      <c r="J14" s="10"/>
      <c r="K14" s="10"/>
      <c r="L14" s="23">
        <f t="shared" ref="L14:L20" si="2">J14*K14</f>
        <v>0</v>
      </c>
      <c r="M14" s="10"/>
      <c r="N14" s="10"/>
      <c r="O14" s="23">
        <f t="shared" ref="O14:O20" si="3">M14*N14</f>
        <v>0</v>
      </c>
      <c r="P14" s="10">
        <v>100</v>
      </c>
      <c r="Q14" s="10">
        <v>825</v>
      </c>
      <c r="R14" s="23">
        <f t="shared" ref="R14:R20" si="4">P14*Q14</f>
        <v>82500</v>
      </c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</row>
    <row r="15" spans="1:1033" ht="26.25" customHeight="1" x14ac:dyDescent="0.25">
      <c r="A15" s="27">
        <v>3</v>
      </c>
      <c r="B15" s="24" t="s">
        <v>49</v>
      </c>
      <c r="C15" s="14" t="s">
        <v>48</v>
      </c>
      <c r="D15" s="15">
        <v>60</v>
      </c>
      <c r="E15" s="16">
        <v>36000</v>
      </c>
      <c r="F15" s="16">
        <f t="shared" si="0"/>
        <v>2160000</v>
      </c>
      <c r="G15" s="10"/>
      <c r="H15" s="16"/>
      <c r="I15" s="23">
        <f t="shared" si="1"/>
        <v>0</v>
      </c>
      <c r="J15" s="10">
        <v>60</v>
      </c>
      <c r="K15" s="10">
        <v>33000</v>
      </c>
      <c r="L15" s="23">
        <f t="shared" si="2"/>
        <v>1980000</v>
      </c>
      <c r="M15" s="10"/>
      <c r="N15" s="10"/>
      <c r="O15" s="23">
        <f t="shared" si="3"/>
        <v>0</v>
      </c>
      <c r="P15" s="10">
        <v>60</v>
      </c>
      <c r="Q15" s="10">
        <v>32770</v>
      </c>
      <c r="R15" s="23">
        <f t="shared" si="4"/>
        <v>1966200</v>
      </c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</row>
    <row r="16" spans="1:1033" ht="27.75" customHeight="1" x14ac:dyDescent="0.25">
      <c r="A16" s="27">
        <v>4</v>
      </c>
      <c r="B16" s="24" t="s">
        <v>50</v>
      </c>
      <c r="C16" s="14" t="s">
        <v>51</v>
      </c>
      <c r="D16" s="15">
        <v>130</v>
      </c>
      <c r="E16" s="16">
        <v>6900</v>
      </c>
      <c r="F16" s="16">
        <f t="shared" si="0"/>
        <v>897000</v>
      </c>
      <c r="G16" s="10"/>
      <c r="H16" s="16"/>
      <c r="I16" s="23">
        <f t="shared" si="1"/>
        <v>0</v>
      </c>
      <c r="J16" s="10"/>
      <c r="K16" s="10"/>
      <c r="L16" s="23">
        <f t="shared" si="2"/>
        <v>0</v>
      </c>
      <c r="M16" s="10"/>
      <c r="N16" s="10"/>
      <c r="O16" s="23">
        <f t="shared" si="3"/>
        <v>0</v>
      </c>
      <c r="P16" s="10"/>
      <c r="Q16" s="10"/>
      <c r="R16" s="23">
        <f t="shared" si="4"/>
        <v>0</v>
      </c>
      <c r="AMJ16" s="31"/>
      <c r="AMK16" s="31"/>
      <c r="AML16" s="31"/>
      <c r="AMM16" s="31"/>
      <c r="AMN16" s="31"/>
      <c r="AMO16" s="31"/>
      <c r="AMP16" s="31"/>
      <c r="AMQ16" s="31"/>
      <c r="AMR16" s="31"/>
      <c r="AMS16" s="31"/>
    </row>
    <row r="17" spans="1:1033" ht="27" customHeight="1" x14ac:dyDescent="0.25">
      <c r="A17" s="27">
        <v>5</v>
      </c>
      <c r="B17" s="24" t="s">
        <v>52</v>
      </c>
      <c r="C17" s="14" t="s">
        <v>51</v>
      </c>
      <c r="D17" s="15">
        <v>130</v>
      </c>
      <c r="E17" s="16">
        <v>5600</v>
      </c>
      <c r="F17" s="16">
        <f t="shared" si="0"/>
        <v>728000</v>
      </c>
      <c r="G17" s="10"/>
      <c r="H17" s="16"/>
      <c r="I17" s="23">
        <f t="shared" si="1"/>
        <v>0</v>
      </c>
      <c r="J17" s="10"/>
      <c r="K17" s="10"/>
      <c r="L17" s="23">
        <f t="shared" si="2"/>
        <v>0</v>
      </c>
      <c r="M17" s="10"/>
      <c r="N17" s="10"/>
      <c r="O17" s="23">
        <f t="shared" si="3"/>
        <v>0</v>
      </c>
      <c r="P17" s="10"/>
      <c r="Q17" s="10"/>
      <c r="R17" s="23">
        <f t="shared" si="4"/>
        <v>0</v>
      </c>
      <c r="AMJ17" s="31"/>
      <c r="AMK17" s="31"/>
      <c r="AML17" s="31"/>
      <c r="AMM17" s="31"/>
      <c r="AMN17" s="31"/>
      <c r="AMO17" s="31"/>
      <c r="AMP17" s="31"/>
      <c r="AMQ17" s="31"/>
      <c r="AMR17" s="31"/>
      <c r="AMS17" s="31"/>
    </row>
    <row r="18" spans="1:1033" ht="78.75" customHeight="1" x14ac:dyDescent="0.25">
      <c r="A18" s="27">
        <v>6</v>
      </c>
      <c r="B18" s="24" t="s">
        <v>53</v>
      </c>
      <c r="C18" s="14" t="s">
        <v>48</v>
      </c>
      <c r="D18" s="15">
        <v>5000</v>
      </c>
      <c r="E18" s="16">
        <v>60</v>
      </c>
      <c r="F18" s="16">
        <f t="shared" si="0"/>
        <v>300000</v>
      </c>
      <c r="G18" s="10"/>
      <c r="H18" s="16"/>
      <c r="I18" s="23">
        <f t="shared" si="1"/>
        <v>0</v>
      </c>
      <c r="J18" s="10"/>
      <c r="K18" s="10"/>
      <c r="L18" s="23">
        <f t="shared" si="2"/>
        <v>0</v>
      </c>
      <c r="M18" s="10"/>
      <c r="N18" s="10"/>
      <c r="O18" s="23">
        <f t="shared" si="3"/>
        <v>0</v>
      </c>
      <c r="P18" s="10"/>
      <c r="Q18" s="10"/>
      <c r="R18" s="23">
        <f t="shared" si="4"/>
        <v>0</v>
      </c>
      <c r="AMJ18" s="31"/>
      <c r="AMK18" s="31"/>
      <c r="AML18" s="31"/>
      <c r="AMM18" s="31"/>
      <c r="AMN18" s="31"/>
      <c r="AMO18" s="31"/>
      <c r="AMP18" s="31"/>
      <c r="AMQ18" s="31"/>
      <c r="AMR18" s="31"/>
      <c r="AMS18" s="31"/>
    </row>
    <row r="19" spans="1:1033" ht="77.25" customHeight="1" x14ac:dyDescent="0.25">
      <c r="A19" s="27">
        <v>7</v>
      </c>
      <c r="B19" s="24" t="s">
        <v>54</v>
      </c>
      <c r="C19" s="14" t="s">
        <v>48</v>
      </c>
      <c r="D19" s="15">
        <v>5000</v>
      </c>
      <c r="E19" s="16">
        <v>60</v>
      </c>
      <c r="F19" s="16">
        <f t="shared" si="0"/>
        <v>300000</v>
      </c>
      <c r="G19" s="10">
        <v>5000</v>
      </c>
      <c r="H19" s="25">
        <v>59</v>
      </c>
      <c r="I19" s="23">
        <f t="shared" si="1"/>
        <v>295000</v>
      </c>
      <c r="J19" s="10"/>
      <c r="K19" s="10"/>
      <c r="L19" s="23">
        <f t="shared" si="2"/>
        <v>0</v>
      </c>
      <c r="M19" s="10"/>
      <c r="N19" s="10"/>
      <c r="O19" s="23">
        <f t="shared" si="3"/>
        <v>0</v>
      </c>
      <c r="P19" s="10"/>
      <c r="Q19" s="10"/>
      <c r="R19" s="23">
        <f t="shared" si="4"/>
        <v>0</v>
      </c>
      <c r="AMJ19" s="31"/>
      <c r="AMK19" s="31"/>
      <c r="AML19" s="31"/>
      <c r="AMM19" s="31"/>
      <c r="AMN19" s="31"/>
      <c r="AMO19" s="31"/>
      <c r="AMP19" s="31"/>
      <c r="AMQ19" s="31"/>
      <c r="AMR19" s="31"/>
      <c r="AMS19" s="31"/>
    </row>
    <row r="20" spans="1:1033" ht="29.25" customHeight="1" x14ac:dyDescent="0.25">
      <c r="A20" s="13">
        <v>8</v>
      </c>
      <c r="B20" s="24" t="s">
        <v>55</v>
      </c>
      <c r="C20" s="14" t="s">
        <v>48</v>
      </c>
      <c r="D20" s="15">
        <v>1000</v>
      </c>
      <c r="E20" s="23">
        <v>900</v>
      </c>
      <c r="F20" s="16">
        <f t="shared" si="0"/>
        <v>900000</v>
      </c>
      <c r="G20" s="10"/>
      <c r="H20" s="23"/>
      <c r="I20" s="23">
        <f t="shared" si="1"/>
        <v>0</v>
      </c>
      <c r="J20" s="10"/>
      <c r="K20" s="10"/>
      <c r="L20" s="23">
        <f t="shared" si="2"/>
        <v>0</v>
      </c>
      <c r="M20" s="10">
        <v>1000</v>
      </c>
      <c r="N20" s="10">
        <v>600</v>
      </c>
      <c r="O20" s="23">
        <f t="shared" si="3"/>
        <v>600000</v>
      </c>
      <c r="P20" s="10"/>
      <c r="Q20" s="10"/>
      <c r="R20" s="23">
        <f t="shared" si="4"/>
        <v>0</v>
      </c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</row>
    <row r="21" spans="1:1033" ht="20.25" customHeight="1" x14ac:dyDescent="0.25">
      <c r="A21" s="82" t="s">
        <v>2</v>
      </c>
      <c r="B21" s="67" t="s">
        <v>24</v>
      </c>
      <c r="C21" s="80" t="s">
        <v>4</v>
      </c>
      <c r="D21" s="78" t="s">
        <v>37</v>
      </c>
      <c r="E21" s="78" t="s">
        <v>5</v>
      </c>
      <c r="F21" s="78" t="s">
        <v>23</v>
      </c>
      <c r="G21" s="64" t="s">
        <v>33</v>
      </c>
      <c r="H21" s="66"/>
      <c r="I21" s="65"/>
      <c r="J21" s="64" t="s">
        <v>65</v>
      </c>
      <c r="K21" s="66"/>
      <c r="L21" s="65"/>
      <c r="M21" s="64" t="s">
        <v>35</v>
      </c>
      <c r="N21" s="66"/>
      <c r="O21" s="65"/>
      <c r="P21" s="64" t="s">
        <v>36</v>
      </c>
      <c r="Q21" s="66"/>
      <c r="R21" s="65"/>
      <c r="AMK21" s="31"/>
      <c r="AML21" s="31"/>
      <c r="AMM21" s="31"/>
      <c r="AMN21" s="31"/>
      <c r="AMO21" s="31"/>
      <c r="AMP21" s="31"/>
      <c r="AMQ21" s="31"/>
      <c r="AMR21" s="31"/>
      <c r="AMS21" s="31"/>
    </row>
    <row r="22" spans="1:1033" ht="50.25" customHeight="1" x14ac:dyDescent="0.25">
      <c r="A22" s="82"/>
      <c r="B22" s="78"/>
      <c r="C22" s="81"/>
      <c r="D22" s="79"/>
      <c r="E22" s="79"/>
      <c r="F22" s="79"/>
      <c r="G22" s="61" t="s">
        <v>13</v>
      </c>
      <c r="H22" s="61" t="s">
        <v>14</v>
      </c>
      <c r="I22" s="61" t="s">
        <v>15</v>
      </c>
      <c r="J22" s="61" t="s">
        <v>13</v>
      </c>
      <c r="K22" s="61" t="s">
        <v>14</v>
      </c>
      <c r="L22" s="61" t="s">
        <v>15</v>
      </c>
      <c r="M22" s="61" t="s">
        <v>13</v>
      </c>
      <c r="N22" s="61" t="s">
        <v>14</v>
      </c>
      <c r="O22" s="61" t="s">
        <v>15</v>
      </c>
      <c r="P22" s="12" t="s">
        <v>13</v>
      </c>
      <c r="Q22" s="12" t="s">
        <v>14</v>
      </c>
      <c r="R22" s="12" t="s">
        <v>15</v>
      </c>
      <c r="AMJ22" s="31"/>
      <c r="AMK22" s="31"/>
      <c r="AML22" s="31"/>
      <c r="AMM22" s="31"/>
      <c r="AMN22" s="31"/>
      <c r="AMO22" s="31"/>
      <c r="AMP22" s="31"/>
      <c r="AMQ22" s="31"/>
      <c r="AMR22" s="31"/>
      <c r="AMS22" s="31"/>
    </row>
    <row r="23" spans="1:1033" ht="29.25" customHeight="1" x14ac:dyDescent="0.25">
      <c r="A23" s="27">
        <v>1</v>
      </c>
      <c r="B23" s="24" t="s">
        <v>46</v>
      </c>
      <c r="C23" s="14" t="s">
        <v>48</v>
      </c>
      <c r="D23" s="15">
        <v>100</v>
      </c>
      <c r="E23" s="16">
        <v>900</v>
      </c>
      <c r="F23" s="16">
        <f>D23*E23</f>
        <v>90000</v>
      </c>
      <c r="G23" s="10">
        <v>100</v>
      </c>
      <c r="H23" s="25">
        <v>830</v>
      </c>
      <c r="I23" s="23">
        <f>G23*H23</f>
        <v>83000</v>
      </c>
      <c r="J23" s="10">
        <v>100</v>
      </c>
      <c r="K23" s="10">
        <v>791</v>
      </c>
      <c r="L23" s="23">
        <f>J23*K23</f>
        <v>79100</v>
      </c>
      <c r="M23" s="10"/>
      <c r="N23" s="10"/>
      <c r="O23" s="23">
        <f>M23*N23</f>
        <v>0</v>
      </c>
      <c r="P23" s="10"/>
      <c r="Q23" s="10"/>
      <c r="R23" s="23">
        <f>P23*Q23</f>
        <v>0</v>
      </c>
      <c r="AMJ23" s="31"/>
      <c r="AMK23" s="31"/>
      <c r="AML23" s="31"/>
      <c r="AMM23" s="31"/>
      <c r="AMN23" s="31"/>
      <c r="AMO23" s="31"/>
      <c r="AMP23" s="31"/>
      <c r="AMQ23" s="31"/>
      <c r="AMR23" s="31"/>
      <c r="AMS23" s="31"/>
    </row>
    <row r="24" spans="1:1033" ht="27.75" customHeight="1" x14ac:dyDescent="0.25">
      <c r="A24" s="27">
        <v>2</v>
      </c>
      <c r="B24" s="24" t="s">
        <v>47</v>
      </c>
      <c r="C24" s="14" t="s">
        <v>48</v>
      </c>
      <c r="D24" s="15">
        <v>100</v>
      </c>
      <c r="E24" s="16">
        <v>900</v>
      </c>
      <c r="F24" s="16">
        <f t="shared" ref="F24:F30" si="5">D24*E24</f>
        <v>90000</v>
      </c>
      <c r="G24" s="10">
        <v>100</v>
      </c>
      <c r="H24" s="25">
        <v>830</v>
      </c>
      <c r="I24" s="23">
        <f t="shared" ref="I24:I30" si="6">G24*H24</f>
        <v>83000</v>
      </c>
      <c r="J24" s="10">
        <v>100</v>
      </c>
      <c r="K24" s="10">
        <v>791</v>
      </c>
      <c r="L24" s="23">
        <f t="shared" ref="L24:L30" si="7">J24*K24</f>
        <v>79100</v>
      </c>
      <c r="M24" s="10"/>
      <c r="N24" s="10"/>
      <c r="O24" s="23">
        <f t="shared" ref="O24:O30" si="8">M24*N24</f>
        <v>0</v>
      </c>
      <c r="P24" s="10"/>
      <c r="Q24" s="10"/>
      <c r="R24" s="23">
        <f t="shared" ref="R24:R30" si="9">P24*Q24</f>
        <v>0</v>
      </c>
      <c r="AMJ24" s="31"/>
      <c r="AMK24" s="31"/>
      <c r="AML24" s="31"/>
      <c r="AMM24" s="31"/>
      <c r="AMN24" s="31"/>
      <c r="AMO24" s="31"/>
      <c r="AMP24" s="31"/>
      <c r="AMQ24" s="31"/>
      <c r="AMR24" s="31"/>
      <c r="AMS24" s="31"/>
    </row>
    <row r="25" spans="1:1033" ht="28.5" customHeight="1" x14ac:dyDescent="0.25">
      <c r="A25" s="27">
        <v>3</v>
      </c>
      <c r="B25" s="24" t="s">
        <v>49</v>
      </c>
      <c r="C25" s="14" t="s">
        <v>48</v>
      </c>
      <c r="D25" s="15">
        <v>60</v>
      </c>
      <c r="E25" s="16">
        <v>36000</v>
      </c>
      <c r="F25" s="16">
        <f t="shared" si="5"/>
        <v>2160000</v>
      </c>
      <c r="G25" s="10">
        <v>60</v>
      </c>
      <c r="H25" s="25">
        <v>24450</v>
      </c>
      <c r="I25" s="23">
        <f t="shared" si="6"/>
        <v>1467000</v>
      </c>
      <c r="J25" s="10"/>
      <c r="K25" s="10"/>
      <c r="L25" s="23">
        <f t="shared" si="7"/>
        <v>0</v>
      </c>
      <c r="M25" s="10">
        <v>60</v>
      </c>
      <c r="N25" s="10">
        <v>21000</v>
      </c>
      <c r="O25" s="23">
        <f t="shared" si="8"/>
        <v>1260000</v>
      </c>
      <c r="P25" s="10"/>
      <c r="Q25" s="10"/>
      <c r="R25" s="23">
        <f t="shared" si="9"/>
        <v>0</v>
      </c>
      <c r="AMJ25" s="31"/>
      <c r="AMK25" s="31"/>
      <c r="AML25" s="31"/>
      <c r="AMM25" s="31"/>
      <c r="AMN25" s="31"/>
      <c r="AMO25" s="31"/>
      <c r="AMP25" s="31"/>
      <c r="AMQ25" s="31"/>
      <c r="AMR25" s="31"/>
      <c r="AMS25" s="31"/>
    </row>
    <row r="26" spans="1:1033" ht="30.75" customHeight="1" x14ac:dyDescent="0.25">
      <c r="A26" s="27">
        <v>4</v>
      </c>
      <c r="B26" s="24" t="s">
        <v>50</v>
      </c>
      <c r="C26" s="14" t="s">
        <v>51</v>
      </c>
      <c r="D26" s="15">
        <v>130</v>
      </c>
      <c r="E26" s="16">
        <v>6900</v>
      </c>
      <c r="F26" s="16">
        <f t="shared" si="5"/>
        <v>897000</v>
      </c>
      <c r="G26" s="10">
        <v>130</v>
      </c>
      <c r="H26" s="25">
        <v>6755</v>
      </c>
      <c r="I26" s="23">
        <f t="shared" si="6"/>
        <v>878150</v>
      </c>
      <c r="J26" s="10">
        <v>130</v>
      </c>
      <c r="K26" s="10">
        <v>3465</v>
      </c>
      <c r="L26" s="23">
        <f t="shared" si="7"/>
        <v>450450</v>
      </c>
      <c r="M26" s="10"/>
      <c r="N26" s="10"/>
      <c r="O26" s="23">
        <f t="shared" si="8"/>
        <v>0</v>
      </c>
      <c r="P26" s="10"/>
      <c r="Q26" s="10"/>
      <c r="R26" s="23">
        <f t="shared" si="9"/>
        <v>0</v>
      </c>
      <c r="AMJ26" s="31"/>
      <c r="AMK26" s="31"/>
      <c r="AML26" s="31"/>
      <c r="AMM26" s="31"/>
      <c r="AMN26" s="31"/>
      <c r="AMO26" s="31"/>
      <c r="AMP26" s="31"/>
      <c r="AMQ26" s="31"/>
      <c r="AMR26" s="31"/>
      <c r="AMS26" s="31"/>
    </row>
    <row r="27" spans="1:1033" ht="28.5" customHeight="1" x14ac:dyDescent="0.25">
      <c r="A27" s="27">
        <v>5</v>
      </c>
      <c r="B27" s="24" t="s">
        <v>52</v>
      </c>
      <c r="C27" s="14" t="s">
        <v>51</v>
      </c>
      <c r="D27" s="15">
        <v>130</v>
      </c>
      <c r="E27" s="16">
        <v>5600</v>
      </c>
      <c r="F27" s="16">
        <f t="shared" si="5"/>
        <v>728000</v>
      </c>
      <c r="G27" s="10">
        <v>130</v>
      </c>
      <c r="H27" s="25">
        <v>5250</v>
      </c>
      <c r="I27" s="23">
        <f t="shared" si="6"/>
        <v>682500</v>
      </c>
      <c r="J27" s="10">
        <v>130</v>
      </c>
      <c r="K27" s="10">
        <v>3522</v>
      </c>
      <c r="L27" s="23">
        <f t="shared" si="7"/>
        <v>457860</v>
      </c>
      <c r="M27" s="10"/>
      <c r="N27" s="10"/>
      <c r="O27" s="23">
        <f t="shared" si="8"/>
        <v>0</v>
      </c>
      <c r="P27" s="10"/>
      <c r="Q27" s="10"/>
      <c r="R27" s="23">
        <f t="shared" si="9"/>
        <v>0</v>
      </c>
      <c r="AMJ27" s="31"/>
      <c r="AMK27" s="31"/>
      <c r="AML27" s="31"/>
      <c r="AMM27" s="31"/>
      <c r="AMN27" s="31"/>
      <c r="AMO27" s="31"/>
      <c r="AMP27" s="31"/>
      <c r="AMQ27" s="31"/>
      <c r="AMR27" s="31"/>
      <c r="AMS27" s="31"/>
    </row>
    <row r="28" spans="1:1033" ht="82.5" customHeight="1" x14ac:dyDescent="0.25">
      <c r="A28" s="27">
        <v>6</v>
      </c>
      <c r="B28" s="24" t="s">
        <v>53</v>
      </c>
      <c r="C28" s="14" t="s">
        <v>48</v>
      </c>
      <c r="D28" s="15">
        <v>5000</v>
      </c>
      <c r="E28" s="16">
        <v>60</v>
      </c>
      <c r="F28" s="16">
        <f t="shared" si="5"/>
        <v>300000</v>
      </c>
      <c r="G28" s="10"/>
      <c r="H28" s="16"/>
      <c r="I28" s="23">
        <f t="shared" si="6"/>
        <v>0</v>
      </c>
      <c r="J28" s="10"/>
      <c r="K28" s="10"/>
      <c r="L28" s="23">
        <f t="shared" si="7"/>
        <v>0</v>
      </c>
      <c r="M28" s="10"/>
      <c r="N28" s="10"/>
      <c r="O28" s="23">
        <f t="shared" si="8"/>
        <v>0</v>
      </c>
      <c r="P28" s="10"/>
      <c r="Q28" s="10"/>
      <c r="R28" s="23">
        <f t="shared" si="9"/>
        <v>0</v>
      </c>
      <c r="AMJ28" s="31"/>
      <c r="AMK28" s="31"/>
      <c r="AML28" s="31"/>
      <c r="AMM28" s="31"/>
      <c r="AMN28" s="31"/>
      <c r="AMO28" s="31"/>
      <c r="AMP28" s="31"/>
      <c r="AMQ28" s="31"/>
      <c r="AMR28" s="31"/>
      <c r="AMS28" s="31"/>
    </row>
    <row r="29" spans="1:1033" ht="81" customHeight="1" x14ac:dyDescent="0.25">
      <c r="A29" s="27">
        <v>7</v>
      </c>
      <c r="B29" s="24" t="s">
        <v>54</v>
      </c>
      <c r="C29" s="14" t="s">
        <v>48</v>
      </c>
      <c r="D29" s="15">
        <v>5000</v>
      </c>
      <c r="E29" s="16">
        <v>60</v>
      </c>
      <c r="F29" s="16">
        <f t="shared" si="5"/>
        <v>300000</v>
      </c>
      <c r="G29" s="10"/>
      <c r="H29" s="16"/>
      <c r="I29" s="23">
        <f t="shared" si="6"/>
        <v>0</v>
      </c>
      <c r="J29" s="10"/>
      <c r="K29" s="10"/>
      <c r="L29" s="23">
        <f t="shared" si="7"/>
        <v>0</v>
      </c>
      <c r="M29" s="10"/>
      <c r="N29" s="10"/>
      <c r="O29" s="23">
        <f t="shared" si="8"/>
        <v>0</v>
      </c>
      <c r="P29" s="10">
        <v>5000</v>
      </c>
      <c r="Q29" s="26">
        <v>59.77</v>
      </c>
      <c r="R29" s="23">
        <f t="shared" si="9"/>
        <v>298850</v>
      </c>
      <c r="AMJ29" s="31"/>
      <c r="AMK29" s="31"/>
      <c r="AML29" s="31"/>
      <c r="AMM29" s="31"/>
      <c r="AMN29" s="31"/>
      <c r="AMO29" s="31"/>
      <c r="AMP29" s="31"/>
      <c r="AMQ29" s="31"/>
      <c r="AMR29" s="31"/>
      <c r="AMS29" s="31"/>
    </row>
    <row r="30" spans="1:1033" ht="30" customHeight="1" x14ac:dyDescent="0.25">
      <c r="A30" s="13">
        <v>8</v>
      </c>
      <c r="B30" s="24" t="s">
        <v>55</v>
      </c>
      <c r="C30" s="14" t="s">
        <v>48</v>
      </c>
      <c r="D30" s="15">
        <v>1000</v>
      </c>
      <c r="E30" s="23">
        <v>900</v>
      </c>
      <c r="F30" s="16">
        <f t="shared" si="5"/>
        <v>900000</v>
      </c>
      <c r="G30" s="10">
        <v>1000</v>
      </c>
      <c r="H30" s="10">
        <v>788</v>
      </c>
      <c r="I30" s="23">
        <f t="shared" si="6"/>
        <v>788000</v>
      </c>
      <c r="J30" s="10">
        <v>1000</v>
      </c>
      <c r="K30" s="10">
        <v>701</v>
      </c>
      <c r="L30" s="23">
        <f t="shared" si="7"/>
        <v>701000</v>
      </c>
      <c r="M30" s="10"/>
      <c r="N30" s="10"/>
      <c r="O30" s="23">
        <f t="shared" si="8"/>
        <v>0</v>
      </c>
      <c r="P30" s="10"/>
      <c r="Q30" s="10"/>
      <c r="R30" s="23">
        <f t="shared" si="9"/>
        <v>0</v>
      </c>
      <c r="AMJ30" s="31"/>
      <c r="AMK30" s="31"/>
      <c r="AML30" s="31"/>
      <c r="AMM30" s="31"/>
      <c r="AMN30" s="31"/>
      <c r="AMO30" s="31"/>
      <c r="AMP30" s="31"/>
      <c r="AMQ30" s="31"/>
      <c r="AMR30" s="31"/>
      <c r="AMS30" s="31"/>
    </row>
    <row r="31" spans="1:1033" ht="9.75" customHeight="1" x14ac:dyDescent="0.25">
      <c r="A31" s="50"/>
      <c r="B31" s="18"/>
      <c r="C31" s="51"/>
      <c r="D31" s="52"/>
      <c r="E31" s="52"/>
      <c r="F31" s="52"/>
      <c r="G31" s="52"/>
      <c r="H31" s="52"/>
      <c r="I31" s="19"/>
      <c r="J31" s="20"/>
      <c r="K31" s="21"/>
      <c r="L31" s="21"/>
      <c r="M31" s="22"/>
      <c r="N31" s="21"/>
      <c r="O31" s="21"/>
      <c r="P31" s="22"/>
      <c r="Q31" s="22"/>
      <c r="R31" s="22"/>
      <c r="AMS31" s="31"/>
    </row>
    <row r="32" spans="1:1033" s="53" customFormat="1" ht="64.5" customHeight="1" x14ac:dyDescent="0.25">
      <c r="A32" s="71" t="s">
        <v>74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9"/>
      <c r="T32" s="8"/>
      <c r="U32" s="8"/>
      <c r="V32" s="8"/>
      <c r="W32" s="8"/>
      <c r="X32" s="8"/>
      <c r="Y32" s="8"/>
      <c r="Z32" s="8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</row>
    <row r="33" spans="1:1033" ht="18" customHeight="1" x14ac:dyDescent="0.25">
      <c r="A33" s="7" t="s">
        <v>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R33" s="8"/>
      <c r="S33" s="5"/>
      <c r="T33" s="5"/>
      <c r="U33" s="5"/>
      <c r="V33" s="5"/>
      <c r="W33" s="5"/>
      <c r="X33" s="5"/>
      <c r="Y33" s="5"/>
      <c r="Z33" s="5"/>
    </row>
    <row r="34" spans="1:1033" s="60" customFormat="1" ht="65.25" customHeight="1" x14ac:dyDescent="0.25">
      <c r="A34" s="12" t="s">
        <v>2</v>
      </c>
      <c r="B34" s="12" t="s">
        <v>6</v>
      </c>
      <c r="C34" s="12" t="s">
        <v>66</v>
      </c>
      <c r="D34" s="64" t="s">
        <v>7</v>
      </c>
      <c r="E34" s="65"/>
      <c r="F34" s="54"/>
      <c r="G34" s="54"/>
      <c r="H34" s="54"/>
      <c r="I34" s="54"/>
      <c r="J34" s="54"/>
      <c r="K34" s="54"/>
      <c r="L34" s="54"/>
      <c r="M34" s="54"/>
      <c r="N34" s="54"/>
      <c r="O34" s="59"/>
      <c r="P34" s="59"/>
      <c r="Q34" s="59"/>
      <c r="R34" s="56"/>
      <c r="S34" s="56"/>
      <c r="T34" s="56"/>
      <c r="U34" s="56"/>
      <c r="V34" s="56"/>
      <c r="W34" s="56"/>
      <c r="X34" s="56"/>
      <c r="Y34" s="56"/>
      <c r="Z34" s="56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59"/>
      <c r="KD34" s="59"/>
      <c r="KE34" s="59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59"/>
      <c r="LS34" s="59"/>
      <c r="LT34" s="59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59"/>
      <c r="NH34" s="59"/>
      <c r="NI34" s="59"/>
      <c r="NJ34" s="59"/>
      <c r="NK34" s="59"/>
      <c r="NL34" s="59"/>
      <c r="NM34" s="59"/>
      <c r="NN34" s="59"/>
      <c r="NO34" s="59"/>
      <c r="NP34" s="59"/>
      <c r="NQ34" s="59"/>
      <c r="NR34" s="59"/>
      <c r="NS34" s="59"/>
      <c r="NT34" s="59"/>
      <c r="NU34" s="59"/>
      <c r="NV34" s="59"/>
      <c r="NW34" s="59"/>
      <c r="NX34" s="59"/>
      <c r="NY34" s="59"/>
      <c r="NZ34" s="59"/>
      <c r="OA34" s="59"/>
      <c r="OB34" s="59"/>
      <c r="OC34" s="59"/>
      <c r="OD34" s="59"/>
      <c r="OE34" s="59"/>
      <c r="OF34" s="59"/>
      <c r="OG34" s="59"/>
      <c r="OH34" s="59"/>
      <c r="OI34" s="59"/>
      <c r="OJ34" s="59"/>
      <c r="OK34" s="59"/>
      <c r="OL34" s="59"/>
      <c r="OM34" s="59"/>
      <c r="ON34" s="59"/>
      <c r="OO34" s="59"/>
      <c r="OP34" s="59"/>
      <c r="OQ34" s="59"/>
      <c r="OR34" s="59"/>
      <c r="OS34" s="59"/>
      <c r="OT34" s="59"/>
      <c r="OU34" s="59"/>
      <c r="OV34" s="59"/>
      <c r="OW34" s="59"/>
      <c r="OX34" s="59"/>
      <c r="OY34" s="59"/>
      <c r="OZ34" s="59"/>
      <c r="PA34" s="59"/>
      <c r="PB34" s="59"/>
      <c r="PC34" s="59"/>
      <c r="PD34" s="59"/>
      <c r="PE34" s="59"/>
      <c r="PF34" s="59"/>
      <c r="PG34" s="59"/>
      <c r="PH34" s="59"/>
      <c r="PI34" s="59"/>
      <c r="PJ34" s="59"/>
      <c r="PK34" s="59"/>
      <c r="PL34" s="59"/>
      <c r="PM34" s="59"/>
      <c r="PN34" s="59"/>
      <c r="PO34" s="59"/>
      <c r="PP34" s="59"/>
      <c r="PQ34" s="59"/>
      <c r="PR34" s="59"/>
      <c r="PS34" s="59"/>
      <c r="PT34" s="59"/>
      <c r="PU34" s="59"/>
      <c r="PV34" s="59"/>
      <c r="PW34" s="59"/>
      <c r="PX34" s="59"/>
      <c r="PY34" s="59"/>
      <c r="PZ34" s="59"/>
      <c r="QA34" s="59"/>
      <c r="QB34" s="59"/>
      <c r="QC34" s="59"/>
      <c r="QD34" s="59"/>
      <c r="QE34" s="59"/>
      <c r="QF34" s="59"/>
      <c r="QG34" s="59"/>
      <c r="QH34" s="59"/>
      <c r="QI34" s="59"/>
      <c r="QJ34" s="59"/>
      <c r="QK34" s="59"/>
      <c r="QL34" s="59"/>
      <c r="QM34" s="59"/>
      <c r="QN34" s="59"/>
      <c r="QO34" s="59"/>
      <c r="QP34" s="59"/>
      <c r="QQ34" s="59"/>
      <c r="QR34" s="59"/>
      <c r="QS34" s="59"/>
      <c r="QT34" s="59"/>
      <c r="QU34" s="59"/>
      <c r="QV34" s="59"/>
      <c r="QW34" s="59"/>
      <c r="QX34" s="59"/>
      <c r="QY34" s="59"/>
      <c r="QZ34" s="59"/>
      <c r="RA34" s="59"/>
      <c r="RB34" s="59"/>
      <c r="RC34" s="59"/>
      <c r="RD34" s="59"/>
      <c r="RE34" s="59"/>
      <c r="RF34" s="59"/>
      <c r="RG34" s="59"/>
      <c r="RH34" s="59"/>
      <c r="RI34" s="59"/>
      <c r="RJ34" s="59"/>
      <c r="RK34" s="59"/>
      <c r="RL34" s="59"/>
      <c r="RM34" s="59"/>
      <c r="RN34" s="59"/>
      <c r="RO34" s="59"/>
      <c r="RP34" s="59"/>
      <c r="RQ34" s="59"/>
      <c r="RR34" s="59"/>
      <c r="RS34" s="59"/>
      <c r="RT34" s="59"/>
      <c r="RU34" s="59"/>
      <c r="RV34" s="59"/>
      <c r="RW34" s="59"/>
      <c r="RX34" s="59"/>
      <c r="RY34" s="59"/>
      <c r="RZ34" s="59"/>
      <c r="SA34" s="59"/>
      <c r="SB34" s="59"/>
      <c r="SC34" s="59"/>
      <c r="SD34" s="59"/>
      <c r="SE34" s="59"/>
      <c r="SF34" s="59"/>
      <c r="SG34" s="59"/>
      <c r="SH34" s="59"/>
      <c r="SI34" s="59"/>
      <c r="SJ34" s="59"/>
      <c r="SK34" s="59"/>
      <c r="SL34" s="59"/>
      <c r="SM34" s="59"/>
      <c r="SN34" s="59"/>
      <c r="SO34" s="59"/>
      <c r="SP34" s="59"/>
      <c r="SQ34" s="59"/>
      <c r="SR34" s="59"/>
      <c r="SS34" s="59"/>
      <c r="ST34" s="59"/>
      <c r="SU34" s="59"/>
      <c r="SV34" s="59"/>
      <c r="SW34" s="59"/>
      <c r="SX34" s="59"/>
      <c r="SY34" s="59"/>
      <c r="SZ34" s="59"/>
      <c r="TA34" s="59"/>
      <c r="TB34" s="59"/>
      <c r="TC34" s="59"/>
      <c r="TD34" s="59"/>
      <c r="TE34" s="59"/>
      <c r="TF34" s="59"/>
      <c r="TG34" s="59"/>
      <c r="TH34" s="59"/>
      <c r="TI34" s="59"/>
      <c r="TJ34" s="59"/>
      <c r="TK34" s="59"/>
      <c r="TL34" s="59"/>
      <c r="TM34" s="59"/>
      <c r="TN34" s="59"/>
      <c r="TO34" s="59"/>
      <c r="TP34" s="59"/>
      <c r="TQ34" s="59"/>
      <c r="TR34" s="59"/>
      <c r="TS34" s="59"/>
      <c r="TT34" s="59"/>
      <c r="TU34" s="59"/>
      <c r="TV34" s="59"/>
      <c r="TW34" s="59"/>
      <c r="TX34" s="59"/>
      <c r="TY34" s="59"/>
      <c r="TZ34" s="59"/>
      <c r="UA34" s="59"/>
      <c r="UB34" s="59"/>
      <c r="UC34" s="59"/>
      <c r="UD34" s="59"/>
      <c r="UE34" s="59"/>
      <c r="UF34" s="59"/>
      <c r="UG34" s="59"/>
      <c r="UH34" s="59"/>
      <c r="UI34" s="59"/>
      <c r="UJ34" s="59"/>
      <c r="UK34" s="59"/>
      <c r="UL34" s="59"/>
      <c r="UM34" s="59"/>
      <c r="UN34" s="59"/>
      <c r="UO34" s="59"/>
      <c r="UP34" s="59"/>
      <c r="UQ34" s="59"/>
      <c r="UR34" s="59"/>
      <c r="US34" s="59"/>
      <c r="UT34" s="59"/>
      <c r="UU34" s="59"/>
      <c r="UV34" s="59"/>
      <c r="UW34" s="59"/>
      <c r="UX34" s="59"/>
      <c r="UY34" s="59"/>
      <c r="UZ34" s="59"/>
      <c r="VA34" s="59"/>
      <c r="VB34" s="59"/>
      <c r="VC34" s="59"/>
      <c r="VD34" s="59"/>
      <c r="VE34" s="59"/>
      <c r="VF34" s="59"/>
      <c r="VG34" s="59"/>
      <c r="VH34" s="59"/>
      <c r="VI34" s="59"/>
      <c r="VJ34" s="59"/>
      <c r="VK34" s="59"/>
      <c r="VL34" s="59"/>
      <c r="VM34" s="59"/>
      <c r="VN34" s="59"/>
      <c r="VO34" s="59"/>
      <c r="VP34" s="59"/>
      <c r="VQ34" s="59"/>
      <c r="VR34" s="59"/>
      <c r="VS34" s="59"/>
      <c r="VT34" s="59"/>
      <c r="VU34" s="59"/>
      <c r="VV34" s="59"/>
      <c r="VW34" s="59"/>
      <c r="VX34" s="59"/>
      <c r="VY34" s="59"/>
      <c r="VZ34" s="59"/>
      <c r="WA34" s="59"/>
      <c r="WB34" s="59"/>
      <c r="WC34" s="59"/>
      <c r="WD34" s="59"/>
      <c r="WE34" s="59"/>
      <c r="WF34" s="59"/>
      <c r="WG34" s="59"/>
      <c r="WH34" s="59"/>
      <c r="WI34" s="59"/>
      <c r="WJ34" s="59"/>
      <c r="WK34" s="59"/>
      <c r="WL34" s="59"/>
      <c r="WM34" s="59"/>
      <c r="WN34" s="59"/>
      <c r="WO34" s="59"/>
      <c r="WP34" s="59"/>
      <c r="WQ34" s="59"/>
      <c r="WR34" s="59"/>
      <c r="WS34" s="59"/>
      <c r="WT34" s="59"/>
      <c r="WU34" s="59"/>
      <c r="WV34" s="59"/>
      <c r="WW34" s="59"/>
      <c r="WX34" s="59"/>
      <c r="WY34" s="59"/>
      <c r="WZ34" s="59"/>
      <c r="XA34" s="59"/>
      <c r="XB34" s="59"/>
      <c r="XC34" s="59"/>
      <c r="XD34" s="59"/>
      <c r="XE34" s="59"/>
      <c r="XF34" s="59"/>
      <c r="XG34" s="59"/>
      <c r="XH34" s="59"/>
      <c r="XI34" s="59"/>
      <c r="XJ34" s="59"/>
      <c r="XK34" s="59"/>
      <c r="XL34" s="59"/>
      <c r="XM34" s="59"/>
      <c r="XN34" s="59"/>
      <c r="XO34" s="59"/>
      <c r="XP34" s="59"/>
      <c r="XQ34" s="59"/>
      <c r="XR34" s="59"/>
      <c r="XS34" s="59"/>
      <c r="XT34" s="59"/>
      <c r="XU34" s="59"/>
      <c r="XV34" s="59"/>
      <c r="XW34" s="59"/>
      <c r="XX34" s="59"/>
      <c r="XY34" s="59"/>
      <c r="XZ34" s="59"/>
      <c r="YA34" s="59"/>
      <c r="YB34" s="59"/>
      <c r="YC34" s="59"/>
      <c r="YD34" s="59"/>
      <c r="YE34" s="59"/>
      <c r="YF34" s="59"/>
      <c r="YG34" s="59"/>
      <c r="YH34" s="59"/>
      <c r="YI34" s="59"/>
      <c r="YJ34" s="59"/>
      <c r="YK34" s="59"/>
      <c r="YL34" s="59"/>
      <c r="YM34" s="59"/>
      <c r="YN34" s="59"/>
      <c r="YO34" s="59"/>
      <c r="YP34" s="59"/>
      <c r="YQ34" s="59"/>
      <c r="YR34" s="59"/>
      <c r="YS34" s="59"/>
      <c r="YT34" s="59"/>
      <c r="YU34" s="59"/>
      <c r="YV34" s="59"/>
      <c r="YW34" s="59"/>
      <c r="YX34" s="59"/>
      <c r="YY34" s="59"/>
      <c r="YZ34" s="59"/>
      <c r="ZA34" s="59"/>
      <c r="ZB34" s="59"/>
      <c r="ZC34" s="59"/>
      <c r="ZD34" s="59"/>
      <c r="ZE34" s="59"/>
      <c r="ZF34" s="59"/>
      <c r="ZG34" s="59"/>
      <c r="ZH34" s="59"/>
      <c r="ZI34" s="59"/>
      <c r="ZJ34" s="59"/>
      <c r="ZK34" s="59"/>
      <c r="ZL34" s="59"/>
      <c r="ZM34" s="59"/>
      <c r="ZN34" s="59"/>
      <c r="ZO34" s="59"/>
      <c r="ZP34" s="59"/>
      <c r="ZQ34" s="59"/>
      <c r="ZR34" s="59"/>
      <c r="ZS34" s="59"/>
      <c r="ZT34" s="59"/>
      <c r="ZU34" s="59"/>
      <c r="ZV34" s="59"/>
      <c r="ZW34" s="59"/>
      <c r="ZX34" s="59"/>
      <c r="ZY34" s="59"/>
      <c r="ZZ34" s="59"/>
      <c r="AAA34" s="59"/>
      <c r="AAB34" s="59"/>
      <c r="AAC34" s="59"/>
      <c r="AAD34" s="59"/>
      <c r="AAE34" s="59"/>
      <c r="AAF34" s="59"/>
      <c r="AAG34" s="59"/>
      <c r="AAH34" s="59"/>
      <c r="AAI34" s="59"/>
      <c r="AAJ34" s="59"/>
      <c r="AAK34" s="59"/>
      <c r="AAL34" s="59"/>
      <c r="AAM34" s="59"/>
      <c r="AAN34" s="59"/>
      <c r="AAO34" s="59"/>
      <c r="AAP34" s="59"/>
      <c r="AAQ34" s="59"/>
      <c r="AAR34" s="59"/>
      <c r="AAS34" s="59"/>
      <c r="AAT34" s="59"/>
      <c r="AAU34" s="59"/>
      <c r="AAV34" s="59"/>
      <c r="AAW34" s="59"/>
      <c r="AAX34" s="59"/>
      <c r="AAY34" s="59"/>
      <c r="AAZ34" s="59"/>
      <c r="ABA34" s="59"/>
      <c r="ABB34" s="59"/>
      <c r="ABC34" s="59"/>
      <c r="ABD34" s="59"/>
      <c r="ABE34" s="59"/>
      <c r="ABF34" s="59"/>
      <c r="ABG34" s="59"/>
      <c r="ABH34" s="59"/>
      <c r="ABI34" s="59"/>
      <c r="ABJ34" s="59"/>
      <c r="ABK34" s="59"/>
      <c r="ABL34" s="59"/>
      <c r="ABM34" s="59"/>
      <c r="ABN34" s="59"/>
      <c r="ABO34" s="59"/>
      <c r="ABP34" s="59"/>
      <c r="ABQ34" s="59"/>
      <c r="ABR34" s="59"/>
      <c r="ABS34" s="59"/>
      <c r="ABT34" s="59"/>
      <c r="ABU34" s="59"/>
      <c r="ABV34" s="59"/>
      <c r="ABW34" s="59"/>
      <c r="ABX34" s="59"/>
      <c r="ABY34" s="59"/>
      <c r="ABZ34" s="59"/>
      <c r="ACA34" s="59"/>
      <c r="ACB34" s="59"/>
      <c r="ACC34" s="59"/>
      <c r="ACD34" s="59"/>
      <c r="ACE34" s="59"/>
      <c r="ACF34" s="59"/>
      <c r="ACG34" s="59"/>
      <c r="ACH34" s="59"/>
      <c r="ACI34" s="59"/>
      <c r="ACJ34" s="59"/>
      <c r="ACK34" s="59"/>
      <c r="ACL34" s="59"/>
      <c r="ACM34" s="59"/>
      <c r="ACN34" s="59"/>
      <c r="ACO34" s="59"/>
      <c r="ACP34" s="59"/>
      <c r="ACQ34" s="59"/>
      <c r="ACR34" s="59"/>
      <c r="ACS34" s="59"/>
      <c r="ACT34" s="59"/>
      <c r="ACU34" s="59"/>
      <c r="ACV34" s="59"/>
      <c r="ACW34" s="59"/>
      <c r="ACX34" s="59"/>
      <c r="ACY34" s="59"/>
      <c r="ACZ34" s="59"/>
      <c r="ADA34" s="59"/>
      <c r="ADB34" s="59"/>
      <c r="ADC34" s="59"/>
      <c r="ADD34" s="59"/>
      <c r="ADE34" s="59"/>
      <c r="ADF34" s="59"/>
      <c r="ADG34" s="59"/>
      <c r="ADH34" s="59"/>
      <c r="ADI34" s="59"/>
      <c r="ADJ34" s="59"/>
      <c r="ADK34" s="59"/>
      <c r="ADL34" s="59"/>
      <c r="ADM34" s="59"/>
      <c r="ADN34" s="59"/>
      <c r="ADO34" s="59"/>
      <c r="ADP34" s="59"/>
      <c r="ADQ34" s="59"/>
      <c r="ADR34" s="59"/>
      <c r="ADS34" s="59"/>
      <c r="ADT34" s="59"/>
      <c r="ADU34" s="59"/>
      <c r="ADV34" s="59"/>
      <c r="ADW34" s="59"/>
      <c r="ADX34" s="59"/>
      <c r="ADY34" s="59"/>
      <c r="ADZ34" s="59"/>
      <c r="AEA34" s="59"/>
      <c r="AEB34" s="59"/>
      <c r="AEC34" s="59"/>
      <c r="AED34" s="59"/>
      <c r="AEE34" s="59"/>
      <c r="AEF34" s="59"/>
      <c r="AEG34" s="59"/>
      <c r="AEH34" s="59"/>
      <c r="AEI34" s="59"/>
      <c r="AEJ34" s="59"/>
      <c r="AEK34" s="59"/>
      <c r="AEL34" s="59"/>
      <c r="AEM34" s="59"/>
      <c r="AEN34" s="59"/>
      <c r="AEO34" s="59"/>
      <c r="AEP34" s="59"/>
      <c r="AEQ34" s="59"/>
      <c r="AER34" s="59"/>
      <c r="AES34" s="59"/>
      <c r="AET34" s="59"/>
      <c r="AEU34" s="59"/>
      <c r="AEV34" s="59"/>
      <c r="AEW34" s="59"/>
      <c r="AEX34" s="59"/>
      <c r="AEY34" s="59"/>
      <c r="AEZ34" s="59"/>
      <c r="AFA34" s="59"/>
      <c r="AFB34" s="59"/>
      <c r="AFC34" s="59"/>
      <c r="AFD34" s="59"/>
      <c r="AFE34" s="59"/>
      <c r="AFF34" s="59"/>
      <c r="AFG34" s="59"/>
      <c r="AFH34" s="59"/>
      <c r="AFI34" s="59"/>
      <c r="AFJ34" s="59"/>
      <c r="AFK34" s="59"/>
      <c r="AFL34" s="59"/>
      <c r="AFM34" s="59"/>
      <c r="AFN34" s="59"/>
      <c r="AFO34" s="59"/>
      <c r="AFP34" s="59"/>
      <c r="AFQ34" s="59"/>
      <c r="AFR34" s="59"/>
      <c r="AFS34" s="59"/>
      <c r="AFT34" s="59"/>
      <c r="AFU34" s="59"/>
      <c r="AFV34" s="59"/>
      <c r="AFW34" s="59"/>
      <c r="AFX34" s="59"/>
      <c r="AFY34" s="59"/>
      <c r="AFZ34" s="59"/>
      <c r="AGA34" s="59"/>
      <c r="AGB34" s="59"/>
      <c r="AGC34" s="59"/>
      <c r="AGD34" s="59"/>
      <c r="AGE34" s="59"/>
      <c r="AGF34" s="59"/>
      <c r="AGG34" s="59"/>
      <c r="AGH34" s="59"/>
      <c r="AGI34" s="59"/>
      <c r="AGJ34" s="59"/>
      <c r="AGK34" s="59"/>
      <c r="AGL34" s="59"/>
      <c r="AGM34" s="59"/>
      <c r="AGN34" s="59"/>
      <c r="AGO34" s="59"/>
      <c r="AGP34" s="59"/>
      <c r="AGQ34" s="59"/>
      <c r="AGR34" s="59"/>
      <c r="AGS34" s="59"/>
      <c r="AGT34" s="59"/>
      <c r="AGU34" s="59"/>
      <c r="AGV34" s="59"/>
      <c r="AGW34" s="59"/>
      <c r="AGX34" s="59"/>
      <c r="AGY34" s="59"/>
      <c r="AGZ34" s="59"/>
      <c r="AHA34" s="59"/>
      <c r="AHB34" s="59"/>
      <c r="AHC34" s="59"/>
      <c r="AHD34" s="59"/>
      <c r="AHE34" s="59"/>
      <c r="AHF34" s="59"/>
      <c r="AHG34" s="59"/>
      <c r="AHH34" s="59"/>
      <c r="AHI34" s="59"/>
      <c r="AHJ34" s="59"/>
      <c r="AHK34" s="59"/>
      <c r="AHL34" s="59"/>
      <c r="AHM34" s="59"/>
      <c r="AHN34" s="59"/>
      <c r="AHO34" s="59"/>
      <c r="AHP34" s="59"/>
      <c r="AHQ34" s="59"/>
      <c r="AHR34" s="59"/>
      <c r="AHS34" s="59"/>
      <c r="AHT34" s="59"/>
      <c r="AHU34" s="59"/>
      <c r="AHV34" s="59"/>
      <c r="AHW34" s="59"/>
      <c r="AHX34" s="59"/>
      <c r="AHY34" s="59"/>
      <c r="AHZ34" s="59"/>
      <c r="AIA34" s="59"/>
      <c r="AIB34" s="59"/>
      <c r="AIC34" s="59"/>
      <c r="AID34" s="59"/>
      <c r="AIE34" s="59"/>
      <c r="AIF34" s="59"/>
      <c r="AIG34" s="59"/>
      <c r="AIH34" s="59"/>
      <c r="AII34" s="59"/>
      <c r="AIJ34" s="59"/>
      <c r="AIK34" s="59"/>
      <c r="AIL34" s="59"/>
      <c r="AIM34" s="59"/>
      <c r="AIN34" s="59"/>
      <c r="AIO34" s="59"/>
      <c r="AIP34" s="59"/>
      <c r="AIQ34" s="59"/>
      <c r="AIR34" s="59"/>
      <c r="AIS34" s="59"/>
      <c r="AIT34" s="59"/>
      <c r="AIU34" s="59"/>
      <c r="AIV34" s="59"/>
      <c r="AIW34" s="59"/>
      <c r="AIX34" s="59"/>
      <c r="AIY34" s="59"/>
      <c r="AIZ34" s="59"/>
      <c r="AJA34" s="59"/>
      <c r="AJB34" s="59"/>
      <c r="AJC34" s="59"/>
      <c r="AJD34" s="59"/>
      <c r="AJE34" s="59"/>
      <c r="AJF34" s="59"/>
      <c r="AJG34" s="59"/>
      <c r="AJH34" s="59"/>
      <c r="AJI34" s="59"/>
      <c r="AJJ34" s="59"/>
      <c r="AJK34" s="59"/>
      <c r="AJL34" s="59"/>
      <c r="AJM34" s="59"/>
      <c r="AJN34" s="59"/>
      <c r="AJO34" s="59"/>
      <c r="AJP34" s="59"/>
      <c r="AJQ34" s="59"/>
      <c r="AJR34" s="59"/>
      <c r="AJS34" s="59"/>
      <c r="AJT34" s="59"/>
      <c r="AJU34" s="59"/>
      <c r="AJV34" s="59"/>
      <c r="AJW34" s="59"/>
      <c r="AJX34" s="59"/>
      <c r="AJY34" s="59"/>
      <c r="AJZ34" s="59"/>
      <c r="AKA34" s="59"/>
      <c r="AKB34" s="59"/>
      <c r="AKC34" s="59"/>
      <c r="AKD34" s="59"/>
      <c r="AKE34" s="59"/>
      <c r="AKF34" s="59"/>
      <c r="AKG34" s="59"/>
      <c r="AKH34" s="59"/>
      <c r="AKI34" s="59"/>
      <c r="AKJ34" s="59"/>
      <c r="AKK34" s="59"/>
      <c r="AKL34" s="59"/>
      <c r="AKM34" s="59"/>
      <c r="AKN34" s="59"/>
      <c r="AKO34" s="59"/>
      <c r="AKP34" s="59"/>
      <c r="AKQ34" s="59"/>
      <c r="AKR34" s="59"/>
      <c r="AKS34" s="59"/>
      <c r="AKT34" s="59"/>
      <c r="AKU34" s="59"/>
      <c r="AKV34" s="59"/>
      <c r="AKW34" s="59"/>
      <c r="AKX34" s="59"/>
      <c r="AKY34" s="59"/>
      <c r="AKZ34" s="59"/>
      <c r="ALA34" s="59"/>
      <c r="ALB34" s="59"/>
      <c r="ALC34" s="59"/>
      <c r="ALD34" s="59"/>
      <c r="ALE34" s="59"/>
      <c r="ALF34" s="59"/>
      <c r="ALG34" s="59"/>
      <c r="ALH34" s="59"/>
      <c r="ALI34" s="59"/>
      <c r="ALJ34" s="59"/>
      <c r="ALK34" s="59"/>
      <c r="ALL34" s="59"/>
      <c r="ALM34" s="59"/>
      <c r="ALN34" s="59"/>
      <c r="ALO34" s="59"/>
      <c r="ALP34" s="59"/>
      <c r="ALQ34" s="59"/>
      <c r="ALR34" s="59"/>
      <c r="ALS34" s="59"/>
      <c r="ALT34" s="59"/>
      <c r="ALU34" s="59"/>
      <c r="ALV34" s="59"/>
      <c r="ALW34" s="59"/>
      <c r="ALX34" s="59"/>
      <c r="ALY34" s="59"/>
      <c r="ALZ34" s="59"/>
      <c r="AMA34" s="59"/>
      <c r="AMB34" s="59"/>
      <c r="AMC34" s="59"/>
      <c r="AMD34" s="59"/>
      <c r="AME34" s="59"/>
      <c r="AMF34" s="59"/>
      <c r="AMG34" s="59"/>
      <c r="AMH34" s="59"/>
      <c r="AMI34" s="59"/>
      <c r="AMJ34" s="59"/>
      <c r="AMK34" s="59"/>
      <c r="AML34" s="59"/>
      <c r="AMM34" s="59"/>
      <c r="AMN34" s="59"/>
      <c r="AMO34" s="59"/>
      <c r="AMP34" s="59"/>
      <c r="AMQ34" s="59"/>
      <c r="AMR34" s="59"/>
      <c r="AMS34" s="59"/>
    </row>
    <row r="35" spans="1:1033" ht="47.25" customHeight="1" x14ac:dyDescent="0.25">
      <c r="A35" s="17" t="s">
        <v>71</v>
      </c>
      <c r="B35" s="17" t="s">
        <v>68</v>
      </c>
      <c r="C35" s="28" t="s">
        <v>34</v>
      </c>
      <c r="D35" s="62">
        <f>L23+L24</f>
        <v>158200</v>
      </c>
      <c r="E35" s="63"/>
      <c r="F35" s="54"/>
      <c r="G35" s="54"/>
      <c r="H35" s="54"/>
      <c r="I35" s="54"/>
      <c r="J35" s="54"/>
      <c r="K35" s="54"/>
      <c r="L35" s="54"/>
      <c r="M35" s="54"/>
      <c r="N35" s="54"/>
      <c r="R35" s="5"/>
      <c r="S35" s="5"/>
      <c r="T35" s="5"/>
      <c r="U35" s="5"/>
      <c r="V35" s="5"/>
      <c r="W35" s="5"/>
      <c r="X35" s="5"/>
      <c r="Y35" s="5"/>
      <c r="Z35" s="5"/>
    </row>
    <row r="36" spans="1:1033" ht="42.75" customHeight="1" x14ac:dyDescent="0.25">
      <c r="A36" s="17" t="s">
        <v>72</v>
      </c>
      <c r="B36" s="17" t="s">
        <v>67</v>
      </c>
      <c r="C36" s="28" t="s">
        <v>33</v>
      </c>
      <c r="D36" s="62">
        <f>I25+I26+I27</f>
        <v>3027650</v>
      </c>
      <c r="E36" s="63"/>
      <c r="F36" s="54"/>
      <c r="G36" s="54"/>
      <c r="H36" s="54"/>
      <c r="I36" s="54"/>
      <c r="J36" s="54"/>
      <c r="K36" s="54"/>
      <c r="L36" s="54"/>
      <c r="M36" s="54"/>
      <c r="N36" s="54"/>
      <c r="R36" s="5"/>
      <c r="S36" s="5"/>
      <c r="T36" s="5"/>
      <c r="U36" s="5"/>
      <c r="V36" s="5"/>
      <c r="W36" s="5"/>
      <c r="X36" s="5"/>
      <c r="Y36" s="5"/>
      <c r="Z36" s="5"/>
    </row>
    <row r="37" spans="1:1033" ht="48" customHeight="1" x14ac:dyDescent="0.25">
      <c r="A37" s="17">
        <v>7</v>
      </c>
      <c r="B37" s="17" t="s">
        <v>69</v>
      </c>
      <c r="C37" s="28" t="s">
        <v>30</v>
      </c>
      <c r="D37" s="62">
        <f>I19</f>
        <v>295000</v>
      </c>
      <c r="E37" s="63"/>
      <c r="F37" s="54"/>
      <c r="G37" s="54"/>
      <c r="H37" s="54"/>
      <c r="I37" s="54"/>
      <c r="J37" s="54"/>
      <c r="K37" s="54"/>
      <c r="L37" s="54"/>
      <c r="M37" s="54"/>
      <c r="N37" s="54"/>
      <c r="R37" s="5"/>
      <c r="S37" s="5"/>
      <c r="T37" s="5"/>
      <c r="U37" s="5"/>
      <c r="V37" s="5"/>
      <c r="W37" s="5"/>
      <c r="X37" s="5"/>
      <c r="Y37" s="5"/>
      <c r="Z37" s="5"/>
    </row>
    <row r="38" spans="1:1033" ht="39.75" customHeight="1" x14ac:dyDescent="0.25">
      <c r="A38" s="13">
        <v>8</v>
      </c>
      <c r="B38" s="17" t="s">
        <v>70</v>
      </c>
      <c r="C38" s="28" t="s">
        <v>43</v>
      </c>
      <c r="D38" s="62">
        <f>O20</f>
        <v>600000</v>
      </c>
      <c r="E38" s="63"/>
      <c r="F38" s="54"/>
      <c r="G38" s="54"/>
      <c r="H38" s="54"/>
      <c r="I38" s="54"/>
      <c r="J38" s="54"/>
      <c r="K38" s="54"/>
      <c r="L38" s="54"/>
      <c r="M38" s="54"/>
      <c r="N38" s="54"/>
      <c r="R38" s="5"/>
      <c r="S38" s="5"/>
      <c r="T38" s="5"/>
      <c r="U38" s="5"/>
      <c r="V38" s="5"/>
      <c r="W38" s="5"/>
      <c r="X38" s="5"/>
      <c r="Y38" s="5"/>
      <c r="Z38" s="5"/>
    </row>
    <row r="39" spans="1:1033" ht="19.5" customHeight="1" x14ac:dyDescent="0.25">
      <c r="A39" s="11" t="s">
        <v>56</v>
      </c>
      <c r="B39" s="55"/>
      <c r="C39" s="56"/>
      <c r="D39" s="56"/>
      <c r="E39" s="55"/>
      <c r="F39" s="55"/>
      <c r="G39" s="55"/>
      <c r="H39" s="55"/>
      <c r="I39" s="55"/>
      <c r="J39" s="55"/>
      <c r="K39" s="55"/>
      <c r="L39" s="57"/>
      <c r="M39" s="57"/>
      <c r="N39" s="57"/>
      <c r="R39" s="5"/>
      <c r="S39" s="5"/>
      <c r="T39" s="5"/>
      <c r="U39" s="5"/>
      <c r="V39" s="5"/>
      <c r="W39" s="5"/>
      <c r="X39" s="5"/>
      <c r="Y39" s="5"/>
      <c r="Z39" s="5"/>
    </row>
    <row r="40" spans="1:1033" ht="19.5" customHeight="1" x14ac:dyDescent="0.25">
      <c r="A40" s="11" t="s">
        <v>73</v>
      </c>
      <c r="B40" s="55"/>
      <c r="C40" s="56"/>
      <c r="D40" s="56"/>
      <c r="E40" s="55"/>
      <c r="F40" s="55"/>
      <c r="G40" s="55"/>
      <c r="H40" s="55"/>
      <c r="I40" s="55"/>
      <c r="J40" s="55"/>
      <c r="K40" s="55"/>
      <c r="L40" s="57"/>
      <c r="M40" s="57"/>
      <c r="N40" s="57"/>
      <c r="R40" s="5"/>
      <c r="S40" s="5"/>
      <c r="T40" s="5"/>
      <c r="U40" s="5"/>
      <c r="V40" s="5"/>
      <c r="W40" s="5"/>
      <c r="X40" s="5"/>
      <c r="Y40" s="5"/>
      <c r="Z40" s="5"/>
    </row>
    <row r="41" spans="1:1033" ht="19.5" customHeight="1" x14ac:dyDescent="0.25">
      <c r="A41" s="11" t="s">
        <v>59</v>
      </c>
      <c r="B41" s="55"/>
      <c r="C41" s="56"/>
      <c r="D41" s="56"/>
      <c r="E41" s="55"/>
      <c r="F41" s="55"/>
      <c r="G41" s="55"/>
      <c r="H41" s="55"/>
      <c r="I41" s="55"/>
      <c r="J41" s="55"/>
      <c r="K41" s="55"/>
      <c r="L41" s="57"/>
      <c r="M41" s="57"/>
      <c r="N41" s="57"/>
      <c r="R41" s="5"/>
      <c r="S41" s="5"/>
      <c r="T41" s="5"/>
      <c r="U41" s="5"/>
      <c r="V41" s="5"/>
      <c r="W41" s="5"/>
      <c r="X41" s="5"/>
      <c r="Y41" s="5"/>
      <c r="Z41" s="5"/>
    </row>
    <row r="42" spans="1:1033" ht="19.5" customHeight="1" x14ac:dyDescent="0.25">
      <c r="A42" s="11" t="s">
        <v>60</v>
      </c>
      <c r="B42" s="55"/>
      <c r="C42" s="56"/>
      <c r="D42" s="56"/>
      <c r="E42" s="55"/>
      <c r="F42" s="55"/>
      <c r="G42" s="55"/>
      <c r="H42" s="55"/>
      <c r="I42" s="55"/>
      <c r="J42" s="55"/>
      <c r="K42" s="55"/>
      <c r="L42" s="57"/>
      <c r="M42" s="57"/>
      <c r="N42" s="57"/>
      <c r="R42" s="5"/>
      <c r="S42" s="5"/>
      <c r="T42" s="5"/>
      <c r="U42" s="5"/>
      <c r="V42" s="5"/>
      <c r="W42" s="5"/>
      <c r="X42" s="5"/>
      <c r="Y42" s="5"/>
      <c r="Z42" s="5"/>
    </row>
    <row r="43" spans="1:1033" ht="19.5" customHeight="1" x14ac:dyDescent="0.25">
      <c r="A43" s="11" t="s">
        <v>58</v>
      </c>
      <c r="B43" s="55"/>
      <c r="C43" s="56"/>
      <c r="D43" s="56"/>
      <c r="E43" s="55"/>
      <c r="F43" s="55"/>
      <c r="G43" s="55"/>
      <c r="H43" s="55"/>
      <c r="I43" s="55"/>
      <c r="J43" s="55"/>
      <c r="K43" s="55"/>
      <c r="L43" s="57"/>
      <c r="M43" s="57"/>
      <c r="N43" s="57"/>
      <c r="R43" s="5"/>
      <c r="S43" s="5"/>
      <c r="T43" s="5"/>
      <c r="U43" s="5"/>
      <c r="V43" s="5"/>
      <c r="W43" s="5"/>
      <c r="X43" s="5"/>
      <c r="Y43" s="5"/>
      <c r="Z43" s="5"/>
    </row>
    <row r="44" spans="1:1033" ht="20.25" customHeight="1" x14ac:dyDescent="0.25">
      <c r="A44" s="11" t="s">
        <v>57</v>
      </c>
      <c r="B44" s="55"/>
      <c r="C44" s="56"/>
      <c r="D44" s="56"/>
      <c r="E44" s="55"/>
      <c r="F44" s="55"/>
      <c r="G44" s="55"/>
      <c r="H44" s="55"/>
      <c r="I44" s="55"/>
      <c r="J44" s="55"/>
      <c r="K44" s="55"/>
      <c r="L44" s="57"/>
      <c r="M44" s="57"/>
      <c r="N44" s="57"/>
      <c r="R44" s="5"/>
      <c r="S44" s="5"/>
      <c r="T44" s="5"/>
      <c r="U44" s="5"/>
      <c r="V44" s="5"/>
      <c r="W44" s="5"/>
      <c r="X44" s="5"/>
      <c r="Y44" s="5"/>
      <c r="Z44" s="5"/>
    </row>
    <row r="45" spans="1:1033" ht="19.5" customHeight="1" x14ac:dyDescent="0.25">
      <c r="A45" s="11" t="s">
        <v>18</v>
      </c>
      <c r="B45" s="55"/>
      <c r="C45" s="56"/>
      <c r="D45" s="56"/>
      <c r="E45" s="55"/>
      <c r="F45" s="55"/>
      <c r="G45" s="55"/>
      <c r="H45" s="55"/>
      <c r="I45" s="55"/>
      <c r="J45" s="55"/>
      <c r="K45" s="55"/>
      <c r="L45" s="57"/>
      <c r="M45" s="57"/>
      <c r="N45" s="57"/>
      <c r="T45" s="5"/>
      <c r="U45" s="5"/>
      <c r="V45" s="5"/>
      <c r="W45" s="5"/>
      <c r="X45" s="5"/>
      <c r="Y45" s="5"/>
      <c r="Z45" s="5"/>
    </row>
    <row r="46" spans="1:1033" ht="18.75" customHeight="1" x14ac:dyDescent="0.25">
      <c r="A46" s="11"/>
      <c r="B46" s="55"/>
      <c r="C46" s="56"/>
      <c r="D46" s="56"/>
      <c r="E46" s="55"/>
      <c r="F46" s="55"/>
      <c r="G46" s="55"/>
      <c r="H46" s="55"/>
      <c r="I46" s="55"/>
      <c r="J46" s="55"/>
      <c r="K46" s="55"/>
      <c r="L46" s="57"/>
      <c r="M46" s="57"/>
      <c r="N46" s="57"/>
      <c r="T46" s="5"/>
      <c r="U46" s="5"/>
      <c r="V46" s="5"/>
      <c r="W46" s="5"/>
      <c r="X46" s="5"/>
      <c r="Y46" s="5"/>
      <c r="Z46" s="5"/>
    </row>
    <row r="47" spans="1:1033" s="4" customFormat="1" ht="18.75" customHeight="1" x14ac:dyDescent="0.25">
      <c r="A47" s="1" t="s">
        <v>10</v>
      </c>
      <c r="B47" s="1"/>
      <c r="C47" s="1"/>
      <c r="D47" s="1"/>
      <c r="E47" s="1"/>
      <c r="F47" s="2"/>
      <c r="G47" s="2"/>
      <c r="H47" s="2"/>
      <c r="I47" s="2"/>
      <c r="J47" s="2"/>
      <c r="K47" s="2"/>
      <c r="L47" s="1"/>
      <c r="M47" s="1"/>
      <c r="N47" s="1"/>
      <c r="O47" s="30"/>
      <c r="P47" s="30"/>
      <c r="Q47" s="30"/>
      <c r="R47" s="3"/>
      <c r="S47" s="3"/>
      <c r="T47" s="1"/>
      <c r="U47" s="1"/>
      <c r="V47" s="1"/>
      <c r="W47" s="1"/>
      <c r="X47" s="1"/>
      <c r="Y47" s="1"/>
      <c r="Z47" s="1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</row>
    <row r="48" spans="1:1033" ht="17.25" customHeight="1" x14ac:dyDescent="0.25">
      <c r="A48" s="5" t="s">
        <v>29</v>
      </c>
      <c r="B48" s="5"/>
      <c r="C48" s="5"/>
      <c r="D48" s="31"/>
      <c r="E48" s="5"/>
      <c r="F48" s="5" t="s">
        <v>25</v>
      </c>
    </row>
    <row r="49" spans="1:6" ht="12" customHeight="1" x14ac:dyDescent="0.25">
      <c r="A49" s="5"/>
      <c r="B49" s="5"/>
      <c r="C49" s="5"/>
      <c r="D49" s="31"/>
      <c r="E49" s="5"/>
      <c r="F49" s="5"/>
    </row>
    <row r="50" spans="1:6" ht="15" customHeight="1" x14ac:dyDescent="0.25">
      <c r="A50" s="1" t="s">
        <v>11</v>
      </c>
      <c r="B50" s="1"/>
      <c r="C50" s="1"/>
      <c r="D50" s="31"/>
      <c r="E50" s="1"/>
      <c r="F50" s="1"/>
    </row>
    <row r="51" spans="1:6" x14ac:dyDescent="0.25">
      <c r="A51" s="30" t="s">
        <v>27</v>
      </c>
      <c r="F51" s="58" t="s">
        <v>28</v>
      </c>
    </row>
    <row r="52" spans="1:6" x14ac:dyDescent="0.25">
      <c r="B52" s="1"/>
      <c r="C52" s="1"/>
      <c r="E52" s="1"/>
      <c r="F52" s="1"/>
    </row>
    <row r="53" spans="1:6" ht="16.5" customHeight="1" x14ac:dyDescent="0.25">
      <c r="A53" s="5" t="s">
        <v>19</v>
      </c>
      <c r="B53" s="5"/>
      <c r="C53" s="5"/>
      <c r="D53" s="31"/>
      <c r="E53" s="5"/>
      <c r="F53" s="6" t="s">
        <v>26</v>
      </c>
    </row>
    <row r="54" spans="1:6" ht="14.25" customHeight="1" x14ac:dyDescent="0.25">
      <c r="A54" s="5"/>
      <c r="C54" s="5"/>
      <c r="D54" s="31"/>
      <c r="E54" s="5"/>
      <c r="F54" s="5"/>
    </row>
    <row r="55" spans="1:6" x14ac:dyDescent="0.25">
      <c r="A55" s="1" t="s">
        <v>12</v>
      </c>
      <c r="C55" s="1"/>
      <c r="E55" s="1"/>
      <c r="F55" s="1"/>
    </row>
    <row r="56" spans="1:6" x14ac:dyDescent="0.25">
      <c r="A56" s="30" t="s">
        <v>21</v>
      </c>
      <c r="D56" s="31"/>
      <c r="F56" s="30" t="s">
        <v>16</v>
      </c>
    </row>
  </sheetData>
  <mergeCells count="44">
    <mergeCell ref="M11:O11"/>
    <mergeCell ref="P11:R11"/>
    <mergeCell ref="A21:A22"/>
    <mergeCell ref="B21:B22"/>
    <mergeCell ref="C21:C22"/>
    <mergeCell ref="D21:D22"/>
    <mergeCell ref="E21:E22"/>
    <mergeCell ref="F21:F22"/>
    <mergeCell ref="G21:I21"/>
    <mergeCell ref="J21:L21"/>
    <mergeCell ref="M21:O21"/>
    <mergeCell ref="P21:R21"/>
    <mergeCell ref="A1:R1"/>
    <mergeCell ref="A2:R2"/>
    <mergeCell ref="A10:R10"/>
    <mergeCell ref="A6:R6"/>
    <mergeCell ref="F11:F12"/>
    <mergeCell ref="E11:E12"/>
    <mergeCell ref="D11:D12"/>
    <mergeCell ref="C11:C12"/>
    <mergeCell ref="A11:A12"/>
    <mergeCell ref="B11:B12"/>
    <mergeCell ref="J11:L11"/>
    <mergeCell ref="C8:D8"/>
    <mergeCell ref="C9:D9"/>
    <mergeCell ref="E8:F8"/>
    <mergeCell ref="E9:F9"/>
    <mergeCell ref="K8:L8"/>
    <mergeCell ref="D38:E38"/>
    <mergeCell ref="D34:E34"/>
    <mergeCell ref="G11:I11"/>
    <mergeCell ref="G8:H8"/>
    <mergeCell ref="G9:H9"/>
    <mergeCell ref="I8:J8"/>
    <mergeCell ref="I9:J9"/>
    <mergeCell ref="D35:E35"/>
    <mergeCell ref="D36:E36"/>
    <mergeCell ref="D37:E37"/>
    <mergeCell ref="A32:R32"/>
    <mergeCell ref="K9:L9"/>
    <mergeCell ref="M8:N8"/>
    <mergeCell ref="M9:N9"/>
    <mergeCell ref="O8:P8"/>
    <mergeCell ref="O9:P9"/>
  </mergeCells>
  <printOptions horizontalCentered="1"/>
  <pageMargins left="0.74803149606299213" right="0.19685039370078741" top="0.43307086614173229" bottom="0.43307086614173229" header="0.39370078740157483" footer="0.35433070866141736"/>
  <pageSetup paperSize="9" scale="65" firstPageNumber="0" orientation="landscape" horizontalDpi="300" verticalDpi="300" r:id="rId1"/>
  <rowBreaks count="2" manualBreakCount="2">
    <brk id="20" max="17" man="1"/>
    <brk id="3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Пользователь Windows</cp:lastModifiedBy>
  <cp:revision>12</cp:revision>
  <cp:lastPrinted>2021-08-31T09:54:55Z</cp:lastPrinted>
  <dcterms:created xsi:type="dcterms:W3CDTF">2006-09-28T05:33:49Z</dcterms:created>
  <dcterms:modified xsi:type="dcterms:W3CDTF">2021-08-31T10:01:59Z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